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.zoom.NYC\NYC 4 Spiral Flow\"/>
    </mc:Choice>
  </mc:AlternateContent>
  <xr:revisionPtr revIDLastSave="0" documentId="13_ncr:1_{6ED7D505-F2DF-4969-AA4C-AC49B4712BC4}" xr6:coauthVersionLast="46" xr6:coauthVersionMax="46" xr10:uidLastSave="{00000000-0000-0000-0000-000000000000}"/>
  <bookViews>
    <workbookView xWindow="-1545" yWindow="90" windowWidth="28305" windowHeight="15600" xr2:uid="{00000000-000D-0000-FFFF-FFFF00000000}"/>
  </bookViews>
  <sheets>
    <sheet name="Spiral Funds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J12" i="3"/>
  <c r="J10" i="3"/>
  <c r="L2" i="3" l="1"/>
  <c r="L3" i="3"/>
  <c r="L4" i="3"/>
  <c r="L6" i="3"/>
  <c r="L7" i="3"/>
  <c r="J7" i="3"/>
  <c r="J6" i="3"/>
  <c r="J4" i="3"/>
  <c r="J3" i="3"/>
  <c r="J2" i="3"/>
  <c r="K7" i="3"/>
  <c r="K6" i="3"/>
  <c r="K4" i="3"/>
  <c r="K3" i="3"/>
  <c r="K2" i="3"/>
  <c r="A102" i="3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L5" i="3"/>
  <c r="K5" i="3"/>
  <c r="J5" i="3"/>
  <c r="J13" i="3" l="1"/>
</calcChain>
</file>

<file path=xl/sharedStrings.xml><?xml version="1.0" encoding="utf-8"?>
<sst xmlns="http://schemas.openxmlformats.org/spreadsheetml/2006/main" count="62" uniqueCount="21">
  <si>
    <t>Answer</t>
  </si>
  <si>
    <t>Min</t>
  </si>
  <si>
    <t>Max</t>
  </si>
  <si>
    <t>Mean</t>
  </si>
  <si>
    <t>Standard deviation</t>
  </si>
  <si>
    <t>Mode</t>
  </si>
  <si>
    <t>Median</t>
  </si>
  <si>
    <t>Other</t>
  </si>
  <si>
    <t>Negotiation
Group</t>
  </si>
  <si>
    <t>Staying</t>
  </si>
  <si>
    <t>StayingFurtherAspectsOfAgreement</t>
  </si>
  <si>
    <t>LeavingFurtherAspectsOfAgreement</t>
  </si>
  <si>
    <t>ExitPayment</t>
  </si>
  <si>
    <t>AlexRelationship Rating</t>
  </si>
  <si>
    <t>MansourRelationshipRating</t>
  </si>
  <si>
    <t>Exit Payment</t>
  </si>
  <si>
    <t>Stay at Spiral Funds</t>
  </si>
  <si>
    <t>Leave Spiral Funds</t>
  </si>
  <si>
    <t>asasdasd</t>
  </si>
  <si>
    <t>asdsad</t>
  </si>
  <si>
    <t>asdasd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</si>
</sst>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3" borderId="0" xfId="0" applyFont="1" applyFill="1"/>
    <xf numFmtId="2" fontId="0" fillId="4" borderId="0" xfId="0" applyNumberFormat="1" applyFill="1"/>
    <xf numFmtId="0" fontId="0" fillId="4" borderId="0" xfId="0" applyFill="1"/>
    <xf numFmtId="164" fontId="0" fillId="4" borderId="0" xfId="0" applyNumberFormat="1" applyFill="1"/>
    <xf numFmtId="9" fontId="0" fillId="0" borderId="1" xfId="0" applyNumberFormat="1" applyBorder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SG" b="1"/>
              <a:t>Spiral Funds Relationship</a:t>
            </a:r>
            <a:r>
              <a:rPr lang="en-SG" b="1" baseline="0"/>
              <a:t> Ratings</a:t>
            </a:r>
            <a:endParaRPr lang="en-SG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AlexRelationshipRating</c:v>
          </c:tx>
          <c:invertIfNegative val="0"/>
          <c:val>
            <c:numRef>
              <c:f>'Spiral Funds'!$F$2:$F$151</c:f>
              <c:numCache>
                <c:formatCode>General</c:formatCode>
                <c:ptCount val="150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3-46E2-8835-DFC629238D41}"/>
            </c:ext>
          </c:extLst>
        </c:ser>
        <c:ser>
          <c:idx val="1"/>
          <c:order val="1"/>
          <c:tx>
            <c:v>MansourRelationshipRating</c:v>
          </c:tx>
          <c:invertIfNegative val="0"/>
          <c:val>
            <c:numRef>
              <c:f>'Spiral Funds'!$G$2:$G$151</c:f>
              <c:numCache>
                <c:formatCode>General</c:formatCode>
                <c:ptCount val="150"/>
                <c:pt idx="0">
                  <c:v>7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3-46E2-8835-DFC629238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308096"/>
        <c:axId val="122309632"/>
      </c:barChart>
      <c:catAx>
        <c:axId val="12230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09632"/>
        <c:crosses val="autoZero"/>
        <c:auto val="1"/>
        <c:lblAlgn val="ctr"/>
        <c:lblOffset val="100"/>
        <c:noMultiLvlLbl val="0"/>
      </c:catAx>
      <c:valAx>
        <c:axId val="12230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308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20</xdr:row>
      <xdr:rowOff>123825</xdr:rowOff>
    </xdr:from>
    <xdr:to>
      <xdr:col>53</xdr:col>
      <xdr:colOff>180976</xdr:colOff>
      <xdr:row>47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1A8776-1EF1-492E-AC5D-4623CFBB6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tabSelected="1" zoomScale="55" zoomScaleNormal="55" workbookViewId="0">
      <selection activeCell="G2" sqref="G2"/>
    </sheetView>
  </sheetViews>
  <sheetFormatPr defaultRowHeight="15" x14ac:dyDescent="0.25"/>
  <cols>
    <col min="1" max="1" width="17.42578125" bestFit="1" customWidth="1"/>
    <col min="2" max="2" width="23.28515625" customWidth="1"/>
    <col min="3" max="3" width="49.42578125" customWidth="1"/>
    <col min="4" max="4" width="58.28515625" customWidth="1"/>
    <col min="5" max="5" width="17.5703125" customWidth="1"/>
    <col min="6" max="6" width="32.85546875" customWidth="1"/>
    <col min="7" max="7" width="37.7109375" customWidth="1"/>
    <col min="9" max="9" width="24" customWidth="1"/>
    <col min="10" max="10" width="20" customWidth="1"/>
    <col min="11" max="11" width="22.5703125" customWidth="1"/>
    <col min="12" max="12" width="27.140625" customWidth="1"/>
  </cols>
  <sheetData>
    <row r="1" spans="1:12" ht="30" x14ac:dyDescent="0.25">
      <c r="A1" s="7" t="s">
        <v>8</v>
      </c>
      <c r="B1" s="6" t="s">
        <v>9</v>
      </c>
      <c r="C1" s="8" t="s">
        <v>10</v>
      </c>
      <c r="D1" s="8" t="s">
        <v>11</v>
      </c>
      <c r="E1" s="7" t="s">
        <v>12</v>
      </c>
      <c r="F1" s="7" t="s">
        <v>13</v>
      </c>
      <c r="G1" s="7" t="s">
        <v>14</v>
      </c>
      <c r="I1" s="1"/>
      <c r="J1" s="7" t="s">
        <v>15</v>
      </c>
      <c r="K1" s="7" t="s">
        <v>13</v>
      </c>
      <c r="L1" s="7" t="s">
        <v>14</v>
      </c>
    </row>
    <row r="2" spans="1:12" x14ac:dyDescent="0.25">
      <c r="A2">
        <v>1</v>
      </c>
      <c r="B2" t="s">
        <v>7</v>
      </c>
      <c r="C2" t="s">
        <v>18</v>
      </c>
      <c r="E2">
        <v>100</v>
      </c>
      <c r="F2">
        <v>2</v>
      </c>
      <c r="G2">
        <v>7</v>
      </c>
      <c r="I2" s="1" t="s">
        <v>1</v>
      </c>
      <c r="J2" s="2">
        <f>MIN(E:E)</f>
        <v>100</v>
      </c>
      <c r="K2" s="2">
        <f>MIN(F:F)</f>
        <v>2</v>
      </c>
      <c r="L2" s="2">
        <f>MIN(G:G)</f>
        <v>1</v>
      </c>
    </row>
    <row r="3" spans="1:12" x14ac:dyDescent="0.25">
      <c r="A3">
        <v>2</v>
      </c>
      <c r="B3" t="s">
        <v>17</v>
      </c>
      <c r="C3" t="s">
        <v>19</v>
      </c>
      <c r="E3">
        <v>1000</v>
      </c>
      <c r="F3">
        <v>6</v>
      </c>
      <c r="G3">
        <v>1</v>
      </c>
      <c r="I3" s="1" t="s">
        <v>2</v>
      </c>
      <c r="J3" s="2">
        <f>MAX(E:E)</f>
        <v>1000</v>
      </c>
      <c r="K3" s="2">
        <f>MAX(F:F)</f>
        <v>6</v>
      </c>
      <c r="L3" s="2">
        <f>MAX(G:G)</f>
        <v>7</v>
      </c>
    </row>
    <row r="4" spans="1:12" x14ac:dyDescent="0.25">
      <c r="A4">
        <v>3</v>
      </c>
      <c r="B4" t="s">
        <v>7</v>
      </c>
      <c r="E4">
        <v>500</v>
      </c>
      <c r="F4">
        <v>2</v>
      </c>
      <c r="G4">
        <v>7</v>
      </c>
      <c r="I4" s="1" t="s">
        <v>3</v>
      </c>
      <c r="J4" s="2">
        <f>AVERAGE(E:E)</f>
        <v>258.33333333333331</v>
      </c>
      <c r="K4" s="2">
        <f>AVERAGE(F:F)</f>
        <v>3.6</v>
      </c>
      <c r="L4" s="2">
        <f>AVERAGE(G:G)</f>
        <v>4</v>
      </c>
    </row>
    <row r="5" spans="1:12" x14ac:dyDescent="0.25">
      <c r="A5">
        <v>4</v>
      </c>
      <c r="B5" t="s">
        <v>7</v>
      </c>
      <c r="D5" t="s">
        <v>20</v>
      </c>
      <c r="E5">
        <v>300</v>
      </c>
      <c r="F5">
        <v>6</v>
      </c>
      <c r="G5">
        <v>1</v>
      </c>
      <c r="I5" s="1" t="s">
        <v>4</v>
      </c>
      <c r="J5" s="2">
        <f>_xlfn.STDEV.P(E:E)</f>
        <v>256.44470922381862</v>
      </c>
      <c r="K5" s="2">
        <f>_xlfn.STDEV.P(F:F)</f>
        <v>1.9595917942265424</v>
      </c>
      <c r="L5" s="2">
        <f>_xlfn.STDEV.P(G:G)</f>
        <v>2.2677868380553634</v>
      </c>
    </row>
    <row r="6" spans="1:12" x14ac:dyDescent="0.25">
      <c r="A6">
        <v>5</v>
      </c>
      <c r="B6" t="s">
        <v>16</v>
      </c>
      <c r="E6">
        <v>300</v>
      </c>
      <c r="F6">
        <v>6</v>
      </c>
      <c r="G6">
        <v>4</v>
      </c>
      <c r="I6" s="1" t="s">
        <v>5</v>
      </c>
      <c r="J6" s="3">
        <f>IFERROR(MODE(E:E), "Not available")</f>
        <v>100</v>
      </c>
      <c r="K6" s="3">
        <f>IFERROR(MODE(F:F), "Not available")</f>
        <v>2</v>
      </c>
      <c r="L6" s="3">
        <f>IFERROR(MODE(G:G), "Not available")</f>
        <v>4</v>
      </c>
    </row>
    <row r="7" spans="1:12" x14ac:dyDescent="0.25">
      <c r="A7">
        <v>6</v>
      </c>
      <c r="B7" t="s">
        <v>17</v>
      </c>
      <c r="E7">
        <v>300</v>
      </c>
      <c r="F7">
        <v>6</v>
      </c>
      <c r="G7">
        <v>4</v>
      </c>
      <c r="I7" s="1" t="s">
        <v>6</v>
      </c>
      <c r="J7" s="4">
        <f>MEDIAN(E:E)</f>
        <v>100</v>
      </c>
      <c r="K7" s="4">
        <f>MEDIAN(F:F)</f>
        <v>2</v>
      </c>
      <c r="L7" s="4">
        <f>MEDIAN(G:G)</f>
        <v>4</v>
      </c>
    </row>
    <row r="8" spans="1:12" x14ac:dyDescent="0.25">
      <c r="A8">
        <v>7</v>
      </c>
      <c r="B8" t="s">
        <v>16</v>
      </c>
      <c r="D8" t="s">
        <v>20</v>
      </c>
      <c r="E8">
        <v>100</v>
      </c>
      <c r="F8">
        <v>2</v>
      </c>
      <c r="G8">
        <v>4</v>
      </c>
    </row>
    <row r="9" spans="1:12" x14ac:dyDescent="0.25">
      <c r="A9">
        <v>8</v>
      </c>
      <c r="B9" t="s">
        <v>7</v>
      </c>
      <c r="E9">
        <v>100</v>
      </c>
      <c r="F9">
        <v>2</v>
      </c>
      <c r="I9" s="1" t="s">
        <v>0</v>
      </c>
      <c r="J9" s="6" t="s">
        <v>9</v>
      </c>
    </row>
    <row r="10" spans="1:12" x14ac:dyDescent="0.25">
      <c r="A10">
        <v>9</v>
      </c>
      <c r="B10" t="s">
        <v>16</v>
      </c>
      <c r="E10">
        <v>100</v>
      </c>
      <c r="F10">
        <v>2</v>
      </c>
      <c r="I10" s="1" t="s">
        <v>16</v>
      </c>
      <c r="J10" s="9">
        <f>COUNTIF(B:B,$I10)/(COUNTIF(B:B,"Stay at Spiral Funds")+COUNTIF(B:B,"Leave Spiral Funds")+COUNTIF(B:B,"Other"))</f>
        <v>0.58064516129032262</v>
      </c>
    </row>
    <row r="11" spans="1:12" x14ac:dyDescent="0.25">
      <c r="A11">
        <v>10</v>
      </c>
      <c r="B11" t="s">
        <v>7</v>
      </c>
      <c r="E11">
        <v>100</v>
      </c>
      <c r="F11">
        <v>2</v>
      </c>
      <c r="I11" s="1" t="s">
        <v>17</v>
      </c>
      <c r="J11" s="9">
        <f t="shared" ref="J11:J12" si="0">COUNTIF(B:B,$I11)/(COUNTIF(B:B,"Stay at Spiral Funds")+COUNTIF(B:B,"Leave Spiral Funds")+COUNTIF(B:B,"Other"))</f>
        <v>0.25806451612903225</v>
      </c>
    </row>
    <row r="12" spans="1:12" x14ac:dyDescent="0.25">
      <c r="A12">
        <v>11</v>
      </c>
      <c r="B12" t="s">
        <v>17</v>
      </c>
      <c r="E12">
        <v>100</v>
      </c>
      <c r="I12" s="1" t="s">
        <v>7</v>
      </c>
      <c r="J12" s="9">
        <f t="shared" si="0"/>
        <v>0.16129032258064516</v>
      </c>
    </row>
    <row r="13" spans="1:12" ht="15.75" thickBot="1" x14ac:dyDescent="0.3">
      <c r="A13">
        <v>12</v>
      </c>
      <c r="B13" t="s">
        <v>17</v>
      </c>
      <c r="E13">
        <v>100</v>
      </c>
      <c r="J13" s="5">
        <f>SUM(J10:J12)</f>
        <v>1</v>
      </c>
    </row>
    <row r="14" spans="1:12" ht="15.75" thickTop="1" x14ac:dyDescent="0.25">
      <c r="A14">
        <v>13</v>
      </c>
      <c r="B14" t="s">
        <v>17</v>
      </c>
    </row>
    <row r="15" spans="1:12" x14ac:dyDescent="0.25">
      <c r="A15">
        <v>14</v>
      </c>
      <c r="B15" t="s">
        <v>17</v>
      </c>
    </row>
    <row r="16" spans="1:12" x14ac:dyDescent="0.25">
      <c r="A16">
        <v>15</v>
      </c>
      <c r="B16" t="s">
        <v>17</v>
      </c>
    </row>
    <row r="17" spans="1:4" x14ac:dyDescent="0.25">
      <c r="A17">
        <v>16</v>
      </c>
      <c r="B17" t="s">
        <v>17</v>
      </c>
    </row>
    <row r="18" spans="1:4" x14ac:dyDescent="0.25">
      <c r="A18">
        <v>17</v>
      </c>
      <c r="B18" t="s">
        <v>16</v>
      </c>
    </row>
    <row r="19" spans="1:4" x14ac:dyDescent="0.25">
      <c r="A19">
        <v>18</v>
      </c>
      <c r="B19" t="s">
        <v>16</v>
      </c>
    </row>
    <row r="20" spans="1:4" x14ac:dyDescent="0.25">
      <c r="A20">
        <v>19</v>
      </c>
      <c r="B20" t="s">
        <v>16</v>
      </c>
      <c r="C20" t="s">
        <v>20</v>
      </c>
      <c r="D20" t="s">
        <v>20</v>
      </c>
    </row>
    <row r="21" spans="1:4" x14ac:dyDescent="0.25">
      <c r="A21">
        <v>20</v>
      </c>
      <c r="B21" t="s">
        <v>16</v>
      </c>
    </row>
    <row r="22" spans="1:4" x14ac:dyDescent="0.25">
      <c r="A22">
        <v>21</v>
      </c>
      <c r="B22" t="s">
        <v>16</v>
      </c>
    </row>
    <row r="23" spans="1:4" x14ac:dyDescent="0.25">
      <c r="A23">
        <v>22</v>
      </c>
      <c r="B23" t="s">
        <v>16</v>
      </c>
    </row>
    <row r="24" spans="1:4" x14ac:dyDescent="0.25">
      <c r="A24">
        <v>23</v>
      </c>
      <c r="B24" t="s">
        <v>16</v>
      </c>
    </row>
    <row r="25" spans="1:4" x14ac:dyDescent="0.25">
      <c r="A25">
        <v>24</v>
      </c>
      <c r="B25" t="s">
        <v>16</v>
      </c>
    </row>
    <row r="26" spans="1:4" x14ac:dyDescent="0.25">
      <c r="A26">
        <v>25</v>
      </c>
      <c r="B26" t="s">
        <v>16</v>
      </c>
    </row>
    <row r="27" spans="1:4" x14ac:dyDescent="0.25">
      <c r="A27">
        <v>26</v>
      </c>
      <c r="B27" t="s">
        <v>16</v>
      </c>
    </row>
    <row r="28" spans="1:4" x14ac:dyDescent="0.25">
      <c r="A28">
        <v>27</v>
      </c>
      <c r="B28" t="s">
        <v>16</v>
      </c>
    </row>
    <row r="29" spans="1:4" x14ac:dyDescent="0.25">
      <c r="A29">
        <v>28</v>
      </c>
      <c r="B29" t="s">
        <v>16</v>
      </c>
    </row>
    <row r="30" spans="1:4" x14ac:dyDescent="0.25">
      <c r="A30">
        <v>29</v>
      </c>
      <c r="B30" t="s">
        <v>16</v>
      </c>
    </row>
    <row r="31" spans="1:4" x14ac:dyDescent="0.25">
      <c r="A31">
        <v>30</v>
      </c>
      <c r="B31" t="s">
        <v>16</v>
      </c>
    </row>
    <row r="32" spans="1:4" x14ac:dyDescent="0.25">
      <c r="A32">
        <v>31</v>
      </c>
      <c r="B32" t="s">
        <v>16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f>A101+1</f>
        <v>101</v>
      </c>
    </row>
    <row r="103" spans="1:1" x14ac:dyDescent="0.25">
      <c r="A103">
        <f t="shared" ref="A103:A151" si="1">A102+1</f>
        <v>102</v>
      </c>
    </row>
    <row r="104" spans="1:1" x14ac:dyDescent="0.25">
      <c r="A104">
        <f t="shared" si="1"/>
        <v>103</v>
      </c>
    </row>
    <row r="105" spans="1:1" x14ac:dyDescent="0.25">
      <c r="A105">
        <f t="shared" si="1"/>
        <v>104</v>
      </c>
    </row>
    <row r="106" spans="1:1" x14ac:dyDescent="0.25">
      <c r="A106">
        <f t="shared" si="1"/>
        <v>105</v>
      </c>
    </row>
    <row r="107" spans="1:1" x14ac:dyDescent="0.25">
      <c r="A107">
        <f t="shared" si="1"/>
        <v>106</v>
      </c>
    </row>
    <row r="108" spans="1:1" x14ac:dyDescent="0.25">
      <c r="A108">
        <f t="shared" si="1"/>
        <v>107</v>
      </c>
    </row>
    <row r="109" spans="1:1" x14ac:dyDescent="0.25">
      <c r="A109">
        <f t="shared" si="1"/>
        <v>108</v>
      </c>
    </row>
    <row r="110" spans="1:1" x14ac:dyDescent="0.25">
      <c r="A110">
        <f t="shared" si="1"/>
        <v>109</v>
      </c>
    </row>
    <row r="111" spans="1:1" x14ac:dyDescent="0.25">
      <c r="A111">
        <f t="shared" si="1"/>
        <v>110</v>
      </c>
    </row>
    <row r="112" spans="1:1" x14ac:dyDescent="0.25">
      <c r="A112">
        <f t="shared" si="1"/>
        <v>111</v>
      </c>
    </row>
    <row r="113" spans="1:1" x14ac:dyDescent="0.25">
      <c r="A113">
        <f t="shared" si="1"/>
        <v>112</v>
      </c>
    </row>
    <row r="114" spans="1:1" x14ac:dyDescent="0.25">
      <c r="A114">
        <f t="shared" si="1"/>
        <v>113</v>
      </c>
    </row>
    <row r="115" spans="1:1" x14ac:dyDescent="0.25">
      <c r="A115">
        <f t="shared" si="1"/>
        <v>114</v>
      </c>
    </row>
    <row r="116" spans="1:1" x14ac:dyDescent="0.25">
      <c r="A116">
        <f t="shared" si="1"/>
        <v>115</v>
      </c>
    </row>
    <row r="117" spans="1:1" x14ac:dyDescent="0.25">
      <c r="A117">
        <f t="shared" si="1"/>
        <v>116</v>
      </c>
    </row>
    <row r="118" spans="1:1" x14ac:dyDescent="0.25">
      <c r="A118">
        <f t="shared" si="1"/>
        <v>117</v>
      </c>
    </row>
    <row r="119" spans="1:1" x14ac:dyDescent="0.25">
      <c r="A119">
        <f t="shared" si="1"/>
        <v>118</v>
      </c>
    </row>
    <row r="120" spans="1:1" x14ac:dyDescent="0.25">
      <c r="A120">
        <f t="shared" si="1"/>
        <v>119</v>
      </c>
    </row>
    <row r="121" spans="1:1" x14ac:dyDescent="0.25">
      <c r="A121">
        <f t="shared" si="1"/>
        <v>120</v>
      </c>
    </row>
    <row r="122" spans="1:1" x14ac:dyDescent="0.25">
      <c r="A122">
        <f t="shared" si="1"/>
        <v>121</v>
      </c>
    </row>
    <row r="123" spans="1:1" x14ac:dyDescent="0.25">
      <c r="A123">
        <f t="shared" si="1"/>
        <v>122</v>
      </c>
    </row>
    <row r="124" spans="1:1" x14ac:dyDescent="0.25">
      <c r="A124">
        <f t="shared" si="1"/>
        <v>123</v>
      </c>
    </row>
    <row r="125" spans="1:1" x14ac:dyDescent="0.25">
      <c r="A125">
        <f t="shared" si="1"/>
        <v>124</v>
      </c>
    </row>
    <row r="126" spans="1:1" x14ac:dyDescent="0.25">
      <c r="A126">
        <f t="shared" si="1"/>
        <v>125</v>
      </c>
    </row>
    <row r="127" spans="1:1" x14ac:dyDescent="0.25">
      <c r="A127">
        <f t="shared" si="1"/>
        <v>126</v>
      </c>
    </row>
    <row r="128" spans="1:1" x14ac:dyDescent="0.25">
      <c r="A128">
        <f t="shared" si="1"/>
        <v>127</v>
      </c>
    </row>
    <row r="129" spans="1:1" x14ac:dyDescent="0.25">
      <c r="A129">
        <f t="shared" si="1"/>
        <v>128</v>
      </c>
    </row>
    <row r="130" spans="1:1" x14ac:dyDescent="0.25">
      <c r="A130">
        <f t="shared" si="1"/>
        <v>129</v>
      </c>
    </row>
    <row r="131" spans="1:1" x14ac:dyDescent="0.25">
      <c r="A131">
        <f t="shared" si="1"/>
        <v>130</v>
      </c>
    </row>
    <row r="132" spans="1:1" x14ac:dyDescent="0.25">
      <c r="A132">
        <f t="shared" si="1"/>
        <v>131</v>
      </c>
    </row>
    <row r="133" spans="1:1" x14ac:dyDescent="0.25">
      <c r="A133">
        <f t="shared" si="1"/>
        <v>132</v>
      </c>
    </row>
    <row r="134" spans="1:1" x14ac:dyDescent="0.25">
      <c r="A134">
        <f t="shared" si="1"/>
        <v>133</v>
      </c>
    </row>
    <row r="135" spans="1:1" x14ac:dyDescent="0.25">
      <c r="A135">
        <f t="shared" si="1"/>
        <v>134</v>
      </c>
    </row>
    <row r="136" spans="1:1" x14ac:dyDescent="0.25">
      <c r="A136">
        <f t="shared" si="1"/>
        <v>135</v>
      </c>
    </row>
    <row r="137" spans="1:1" x14ac:dyDescent="0.25">
      <c r="A137">
        <f t="shared" si="1"/>
        <v>136</v>
      </c>
    </row>
    <row r="138" spans="1:1" x14ac:dyDescent="0.25">
      <c r="A138">
        <f t="shared" si="1"/>
        <v>137</v>
      </c>
    </row>
    <row r="139" spans="1:1" x14ac:dyDescent="0.25">
      <c r="A139">
        <f t="shared" si="1"/>
        <v>138</v>
      </c>
    </row>
    <row r="140" spans="1:1" x14ac:dyDescent="0.25">
      <c r="A140">
        <f t="shared" si="1"/>
        <v>139</v>
      </c>
    </row>
    <row r="141" spans="1:1" x14ac:dyDescent="0.25">
      <c r="A141">
        <f t="shared" si="1"/>
        <v>140</v>
      </c>
    </row>
    <row r="142" spans="1:1" x14ac:dyDescent="0.25">
      <c r="A142">
        <f t="shared" si="1"/>
        <v>141</v>
      </c>
    </row>
    <row r="143" spans="1:1" x14ac:dyDescent="0.25">
      <c r="A143">
        <f t="shared" si="1"/>
        <v>142</v>
      </c>
    </row>
    <row r="144" spans="1:1" x14ac:dyDescent="0.25">
      <c r="A144">
        <f t="shared" si="1"/>
        <v>143</v>
      </c>
    </row>
    <row r="145" spans="1:4" x14ac:dyDescent="0.25">
      <c r="A145">
        <f t="shared" si="1"/>
        <v>144</v>
      </c>
    </row>
    <row r="146" spans="1:4" x14ac:dyDescent="0.25">
      <c r="A146">
        <f t="shared" si="1"/>
        <v>145</v>
      </c>
    </row>
    <row r="147" spans="1:4" x14ac:dyDescent="0.25">
      <c r="A147">
        <f t="shared" si="1"/>
        <v>146</v>
      </c>
    </row>
    <row r="148" spans="1:4" x14ac:dyDescent="0.25">
      <c r="A148">
        <f t="shared" si="1"/>
        <v>147</v>
      </c>
    </row>
    <row r="149" spans="1:4" x14ac:dyDescent="0.25">
      <c r="A149">
        <f t="shared" si="1"/>
        <v>148</v>
      </c>
      <c r="C149" t="s">
        <v>20</v>
      </c>
      <c r="D149" t="s">
        <v>20</v>
      </c>
    </row>
    <row r="150" spans="1:4" x14ac:dyDescent="0.25">
      <c r="A150">
        <f t="shared" si="1"/>
        <v>149</v>
      </c>
    </row>
    <row r="151" spans="1:4" x14ac:dyDescent="0.25">
      <c r="A151">
        <f t="shared" si="1"/>
        <v>150</v>
      </c>
      <c r="C151" t="s">
        <v>20</v>
      </c>
      <c r="D151" t="s">
        <v>20</v>
      </c>
    </row>
  </sheetData>
  <dataValidations count="3">
    <dataValidation type="list" allowBlank="1" showInputMessage="1" showErrorMessage="1" sqref="F2:G151" xr:uid="{00000000-0002-0000-0000-000000000000}">
      <formula1>"1,2,3,4,5,6,7"</formula1>
    </dataValidation>
    <dataValidation type="whole" allowBlank="1" showInputMessage="1" showErrorMessage="1" sqref="E2:E151" xr:uid="{00000000-0002-0000-0000-000001000000}">
      <formula1>0</formula1>
      <formula2>100000000</formula2>
    </dataValidation>
    <dataValidation type="list" allowBlank="1" showInputMessage="1" showErrorMessage="1" sqref="B2:B151" xr:uid="{00000000-0002-0000-0000-000002000000}">
      <formula1>"Stay at Spiral Funds, Leave Spiral Funds, Other"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Spiral 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Eric Uhlmann</cp:lastModifiedBy>
  <dcterms:created xsi:type="dcterms:W3CDTF">2019-03-06T11:30:34Z</dcterms:created>
  <dcterms:modified xsi:type="dcterms:W3CDTF">2021-02-10T10:22:58Z</dcterms:modified>
</cp:coreProperties>
</file>